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每月公示情况\"/>
    </mc:Choice>
  </mc:AlternateContent>
  <bookViews>
    <workbookView windowWidth="28800" windowHeight="12375" tabRatio="58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<sst xmlns="http://schemas.openxmlformats.org/spreadsheetml/2006/main" count="25" uniqueCount="17">
  <si>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枣庄高新区2026年8月份经济困难老年人资金汇总表</t>
  </si>
  <si>
    <t>名称</t>
  </si>
  <si>
    <t>60-79岁
（80元/月）</t>
  </si>
  <si>
    <t>80-89岁
（100元/月）</t>
  </si>
  <si>
    <t>90-99岁
（200元/月）</t>
  </si>
  <si>
    <t>能力评估2-3级
（80元/月）</t>
  </si>
  <si>
    <t>补发</t>
  </si>
  <si>
    <t>总人数</t>
  </si>
  <si>
    <t>总金额</t>
  </si>
  <si>
    <t>备注</t>
  </si>
  <si>
    <t>人数</t>
  </si>
  <si>
    <t>金额</t>
  </si>
  <si>
    <t>兴仁街道</t>
  </si>
  <si>
    <t>兴城街道</t>
  </si>
  <si>
    <t>张范街道</t>
  </si>
  <si>
    <t>合计</t>
  </si>
  <si>
    <r>
      <rPr>
        <sz val="16"/>
        <color rgb="FF000000"/>
        <rFont val="Times New Roman"/>
        <charset val="134"/>
      </rPr>
      <t> </t>
    </r>
    <r>
      <rPr>
        <sz val="16"/>
        <color rgb="FF000000"/>
        <rFont val="宋体"/>
        <charset val="134"/>
      </rPr>
      <t>2026年</t>
    </r>
    <r>
      <rPr>
        <sz val="16"/>
        <color rgb="FF000000"/>
        <rFont val="Times New Roman"/>
        <charset val="134"/>
      </rPr>
      <t>8</t>
    </r>
    <r>
      <rPr>
        <sz val="16"/>
        <color rgb="FF000000"/>
        <rFont val="宋体"/>
        <charset val="134"/>
      </rPr>
      <t>月，高新区经济困难老年人补贴申领445人，发放445人，发放3.904万元。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</si>
</sst>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22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6"/>
      <color rgb="FFFF0000"/>
      <name val="宋体"/>
      <charset val="134"/>
    </font>
    <font>
      <sz val="11"/>
      <name val="宋体"/>
      <charset val="134"/>
    </font>
    <font>
      <sz val="16"/>
      <color rgb="FF000000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9" applyNumberFormat="0" applyAlignment="0" applyProtection="0">
      <alignment vertical="center"/>
    </xf>
    <xf numFmtId="0" fontId="17" fillId="6" borderId="30" applyNumberFormat="0" applyAlignment="0" applyProtection="0">
      <alignment vertical="center"/>
    </xf>
    <xf numFmtId="0" fontId="18" fillId="6" borderId="29" applyNumberFormat="0" applyAlignment="0" applyProtection="0">
      <alignment vertical="center"/>
    </xf>
    <xf numFmtId="0" fontId="19" fillId="7" borderId="31" applyNumberFormat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2" borderId="15" xfId="0" applyFont="1" applyFill="1" applyBorder="1">
      <alignment vertical="center"/>
    </xf>
    <xf numFmtId="0" fontId="0" fillId="2" borderId="16" xfId="0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0" fillId="0" borderId="25" xfId="0" applyFill="1" applyBorder="1">
      <alignment vertical="center"/>
    </xf>
    <xf numFmtId="0" fontId="6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P5" sqref="P5"/>
    </sheetView>
  </sheetViews>
  <sheetFormatPr defaultColWidth="9" defaultRowHeight="14.25" outlineLevelRow="7"/>
  <cols>
    <col min="1" max="3" width="9.5" style="3" customWidth="1"/>
    <col min="4" max="7" width="9.5" style="4" customWidth="1"/>
    <col min="8" max="10" width="9.5" style="3" customWidth="1"/>
    <col min="11" max="11" width="9.5" style="5" customWidth="1"/>
    <col min="12" max="12" width="14.75" customWidth="1"/>
    <col min="13" max="16384" width="11" customWidth="1"/>
  </cols>
  <sheetData>
    <row r="1" ht="66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38" customHeight="1" spans="1:14">
      <c r="A2" s="7" t="s">
        <v>1</v>
      </c>
      <c r="B2" s="8" t="s">
        <v>2</v>
      </c>
      <c r="C2" s="9"/>
      <c r="D2" s="9" t="s">
        <v>3</v>
      </c>
      <c r="E2" s="9"/>
      <c r="F2" s="9" t="s">
        <v>4</v>
      </c>
      <c r="G2" s="10"/>
      <c r="H2" s="8" t="s">
        <v>5</v>
      </c>
      <c r="I2" s="11"/>
      <c r="J2" s="7" t="s">
        <v>6</v>
      </c>
      <c r="K2" s="12"/>
      <c r="L2" s="13" t="s">
        <v>7</v>
      </c>
      <c r="M2" s="11" t="s">
        <v>8</v>
      </c>
      <c r="N2" s="14" t="s">
        <v>9</v>
      </c>
    </row>
    <row r="3" ht="48" customHeight="1" spans="1:14">
      <c r="A3" s="15"/>
      <c r="B3" s="16" t="s">
        <v>10</v>
      </c>
      <c r="C3" s="17" t="s">
        <v>11</v>
      </c>
      <c r="D3" s="17" t="s">
        <v>10</v>
      </c>
      <c r="E3" s="17" t="s">
        <v>11</v>
      </c>
      <c r="F3" s="17" t="s">
        <v>10</v>
      </c>
      <c r="G3" s="18" t="s">
        <v>11</v>
      </c>
      <c r="H3" s="16" t="s">
        <v>10</v>
      </c>
      <c r="I3" s="18" t="s">
        <v>11</v>
      </c>
      <c r="J3" s="16" t="s">
        <v>10</v>
      </c>
      <c r="K3" s="18" t="s">
        <v>11</v>
      </c>
      <c r="L3" s="19"/>
      <c r="M3" s="18"/>
      <c r="N3" s="20"/>
    </row>
    <row r="4" ht="48" customHeight="1" spans="1:14">
      <c r="A4" s="21" t="s">
        <v>12</v>
      </c>
      <c r="B4" s="22">
        <v>53</v>
      </c>
      <c r="C4" s="23">
        <f t="shared" ref="C4:C6" si="0">B4*80</f>
        <v>4240</v>
      </c>
      <c r="D4" s="24">
        <v>9</v>
      </c>
      <c r="E4" s="25">
        <f t="shared" ref="E4:E6" si="1">D4*100</f>
        <v>900</v>
      </c>
      <c r="F4" s="24">
        <v>3</v>
      </c>
      <c r="G4" s="26">
        <f t="shared" ref="G4:G6" si="2">F4*200</f>
        <v>600</v>
      </c>
      <c r="H4" s="22">
        <v>3</v>
      </c>
      <c r="I4" s="27">
        <f t="shared" ref="I4:I6" si="3">H4*80</f>
        <v>240</v>
      </c>
      <c r="J4" s="22">
        <v>0</v>
      </c>
      <c r="K4" s="27">
        <v>0</v>
      </c>
      <c r="L4" s="28">
        <f t="shared" ref="L4:L6" si="4">B4+D4+F4</f>
        <v>65</v>
      </c>
      <c r="M4" s="29">
        <f t="shared" ref="M4:M6" si="5">C4+E4+G4+I4+K4</f>
        <v>5980</v>
      </c>
      <c r="N4" s="30"/>
    </row>
    <row r="5" s="1" customFormat="1" ht="48" customHeight="1" spans="1:14">
      <c r="A5" s="31" t="s">
        <v>13</v>
      </c>
      <c r="B5" s="32">
        <v>67</v>
      </c>
      <c r="C5" s="33">
        <f t="shared" si="0"/>
        <v>5360</v>
      </c>
      <c r="D5" s="34">
        <v>11</v>
      </c>
      <c r="E5" s="33">
        <f t="shared" si="1"/>
        <v>1100</v>
      </c>
      <c r="F5" s="34">
        <v>1</v>
      </c>
      <c r="G5" s="35">
        <f t="shared" si="2"/>
        <v>200</v>
      </c>
      <c r="H5" s="32">
        <v>3</v>
      </c>
      <c r="I5" s="35">
        <f t="shared" si="3"/>
        <v>240</v>
      </c>
      <c r="J5" s="32">
        <v>0</v>
      </c>
      <c r="K5" s="35">
        <v>0</v>
      </c>
      <c r="L5" s="36">
        <f t="shared" si="4"/>
        <v>79</v>
      </c>
      <c r="M5" s="37">
        <f t="shared" si="5"/>
        <v>6900</v>
      </c>
      <c r="N5" s="38"/>
    </row>
    <row r="6" s="2" customFormat="1" ht="48" customHeight="1" spans="1:14">
      <c r="A6" s="39" t="s">
        <v>14</v>
      </c>
      <c r="B6" s="40">
        <v>247</v>
      </c>
      <c r="C6" s="41">
        <f t="shared" si="0"/>
        <v>19760</v>
      </c>
      <c r="D6" s="42">
        <v>44</v>
      </c>
      <c r="E6" s="41">
        <f t="shared" si="1"/>
        <v>4400</v>
      </c>
      <c r="F6" s="42">
        <v>10</v>
      </c>
      <c r="G6" s="43">
        <f t="shared" si="2"/>
        <v>2000</v>
      </c>
      <c r="H6" s="40">
        <v>0</v>
      </c>
      <c r="I6" s="43">
        <f t="shared" si="3"/>
        <v>0</v>
      </c>
      <c r="J6" s="40">
        <v>0</v>
      </c>
      <c r="K6" s="43">
        <v>0</v>
      </c>
      <c r="L6" s="44">
        <f t="shared" si="4"/>
        <v>301</v>
      </c>
      <c r="M6" s="45">
        <f t="shared" si="5"/>
        <v>26160</v>
      </c>
      <c r="N6" s="46"/>
    </row>
    <row r="7" s="2" customFormat="1" ht="48" customHeight="1" spans="1:14">
      <c r="A7" s="47" t="s">
        <v>15</v>
      </c>
      <c r="B7" s="48">
        <f t="shared" ref="B7:M7" si="6">SUM(B4:B6)</f>
        <v>367</v>
      </c>
      <c r="C7" s="49">
        <f t="shared" si="6"/>
        <v>29360</v>
      </c>
      <c r="D7" s="49">
        <f t="shared" si="6"/>
        <v>64</v>
      </c>
      <c r="E7" s="49">
        <f t="shared" si="6"/>
        <v>6400</v>
      </c>
      <c r="F7" s="49">
        <f t="shared" si="6"/>
        <v>14</v>
      </c>
      <c r="G7" s="50">
        <f t="shared" si="6"/>
        <v>2800</v>
      </c>
      <c r="H7" s="48">
        <f t="shared" si="6"/>
        <v>6</v>
      </c>
      <c r="I7" s="50">
        <f t="shared" si="6"/>
        <v>480</v>
      </c>
      <c r="J7" s="48">
        <f t="shared" si="6"/>
        <v>0</v>
      </c>
      <c r="K7" s="50">
        <f t="shared" si="6"/>
        <v>0</v>
      </c>
      <c r="L7" s="51">
        <f t="shared" si="6"/>
        <v>445</v>
      </c>
      <c r="M7" s="52">
        <f t="shared" si="6"/>
        <v>39040</v>
      </c>
      <c r="N7" s="53"/>
    </row>
    <row r="8" ht="48" customHeight="1" spans="1:14">
      <c r="A8" s="54" t="s">
        <v>16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</sheetData>
  <mergeCells count="11">
    <mergeCell ref="A1:N1"/>
    <mergeCell ref="B2:C2"/>
    <mergeCell ref="D2:E2"/>
    <mergeCell ref="F2:G2"/>
    <mergeCell ref="H2:I2"/>
    <mergeCell ref="J2:K2"/>
    <mergeCell ref="A8:N8"/>
    <mergeCell ref="A2:A3"/>
    <mergeCell ref="L2:L3"/>
    <mergeCell ref="M2:M3"/>
    <mergeCell ref="N2:N3"/>
  </mergeCells>
  <pageMargins left="0.75" right="0.75" top="1.2986111111111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cols>
    <col min="1" max="16384" width="11" customWidth="1"/>
  </cols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cols>
    <col min="1" max="16384" width="11" customWidth="1"/>
  </cols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雨季不再来</cp:lastModifiedBy>
  <dcterms:created xsi:type="dcterms:W3CDTF">2020-01-16T07:03:00Z</dcterms:created>
  <dcterms:modified xsi:type="dcterms:W3CDTF">2026-08-19T07:01:22Z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451286E395924472A91CED73158542B3_13</vt:lpwstr>
  </property>
  <property fmtid="{D5CDD505-2E9C-101B-9397-08002B2CF9AE}" pid="4" name="CalculationRule">
    <vt:i4>0</vt:i4>
  </property>
</Properties>
</file>